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Documentos\DANARINVEST\INTERNET PROJECT\Trading Web\ARTÍCULOS\DOCUMENTOS DESCARGABLES ARTÍCULOS\"/>
    </mc:Choice>
  </mc:AlternateContent>
  <xr:revisionPtr revIDLastSave="0" documentId="13_ncr:1_{A0A78064-08E4-46E7-AD64-69380B466999}" xr6:coauthVersionLast="36" xr6:coauthVersionMax="36" xr10:uidLastSave="{00000000-0000-0000-0000-000000000000}"/>
  <bookViews>
    <workbookView xWindow="0" yWindow="0" windowWidth="23040" windowHeight="9780" xr2:uid="{B4BE5A5C-EA67-4E6C-AD10-C5C47574F6EB}"/>
  </bookViews>
  <sheets>
    <sheet name="DMI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1" i="3" l="1"/>
  <c r="F61" i="3"/>
  <c r="E61" i="3"/>
  <c r="G60" i="3"/>
  <c r="F60" i="3"/>
  <c r="E60" i="3"/>
  <c r="G59" i="3"/>
  <c r="F59" i="3"/>
  <c r="E59" i="3"/>
  <c r="G58" i="3"/>
  <c r="F58" i="3"/>
  <c r="E58" i="3"/>
  <c r="G57" i="3"/>
  <c r="F57" i="3"/>
  <c r="E57" i="3"/>
  <c r="G56" i="3"/>
  <c r="F56" i="3"/>
  <c r="E56" i="3"/>
  <c r="G55" i="3"/>
  <c r="F55" i="3"/>
  <c r="E55" i="3"/>
  <c r="G54" i="3"/>
  <c r="F54" i="3"/>
  <c r="E54" i="3"/>
  <c r="G53" i="3"/>
  <c r="F53" i="3"/>
  <c r="E53" i="3"/>
  <c r="G52" i="3"/>
  <c r="F52" i="3"/>
  <c r="E52" i="3"/>
  <c r="G51" i="3"/>
  <c r="F51" i="3"/>
  <c r="E51" i="3"/>
  <c r="G50" i="3"/>
  <c r="F50" i="3"/>
  <c r="E50" i="3"/>
  <c r="G49" i="3"/>
  <c r="F49" i="3"/>
  <c r="E49" i="3"/>
  <c r="G48" i="3"/>
  <c r="F48" i="3"/>
  <c r="E48" i="3"/>
  <c r="G47" i="3"/>
  <c r="F47" i="3"/>
  <c r="E47" i="3"/>
  <c r="G46" i="3"/>
  <c r="F46" i="3"/>
  <c r="E46" i="3"/>
  <c r="G45" i="3"/>
  <c r="F45" i="3"/>
  <c r="E45" i="3"/>
  <c r="G44" i="3"/>
  <c r="F44" i="3"/>
  <c r="E44" i="3"/>
  <c r="G43" i="3"/>
  <c r="F43" i="3"/>
  <c r="E43" i="3"/>
  <c r="G42" i="3"/>
  <c r="F42" i="3"/>
  <c r="E42" i="3"/>
  <c r="G41" i="3"/>
  <c r="F41" i="3"/>
  <c r="E41" i="3"/>
  <c r="G40" i="3"/>
  <c r="F40" i="3"/>
  <c r="E40" i="3"/>
  <c r="G39" i="3"/>
  <c r="F39" i="3"/>
  <c r="E39" i="3"/>
  <c r="G38" i="3"/>
  <c r="F38" i="3"/>
  <c r="E38" i="3"/>
  <c r="G37" i="3"/>
  <c r="F37" i="3"/>
  <c r="E37" i="3"/>
  <c r="G36" i="3"/>
  <c r="F36" i="3"/>
  <c r="E36" i="3"/>
  <c r="G35" i="3"/>
  <c r="F35" i="3"/>
  <c r="E35" i="3"/>
  <c r="G34" i="3"/>
  <c r="F34" i="3"/>
  <c r="G33" i="3"/>
  <c r="F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H18" i="3" l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H47" i="3" s="1"/>
  <c r="H48" i="3" s="1"/>
  <c r="H49" i="3" s="1"/>
  <c r="H50" i="3" s="1"/>
  <c r="H51" i="3" s="1"/>
  <c r="H52" i="3" s="1"/>
  <c r="H53" i="3" s="1"/>
  <c r="H54" i="3" s="1"/>
  <c r="H55" i="3" s="1"/>
  <c r="H56" i="3" s="1"/>
  <c r="H57" i="3" s="1"/>
  <c r="H58" i="3" s="1"/>
  <c r="H59" i="3" s="1"/>
  <c r="H60" i="3" s="1"/>
  <c r="H61" i="3" s="1"/>
  <c r="J18" i="3"/>
  <c r="J19" i="3" s="1"/>
  <c r="J20" i="3" s="1"/>
  <c r="J21" i="3" s="1"/>
  <c r="J22" i="3" s="1"/>
  <c r="J23" i="3" s="1"/>
  <c r="J24" i="3" s="1"/>
  <c r="J25" i="3" s="1"/>
  <c r="J26" i="3" s="1"/>
  <c r="J27" i="3" s="1"/>
  <c r="J28" i="3" s="1"/>
  <c r="J29" i="3" s="1"/>
  <c r="J30" i="3" s="1"/>
  <c r="J31" i="3" s="1"/>
  <c r="J32" i="3" s="1"/>
  <c r="J33" i="3" s="1"/>
  <c r="J34" i="3" s="1"/>
  <c r="J35" i="3" s="1"/>
  <c r="J36" i="3" s="1"/>
  <c r="J37" i="3" s="1"/>
  <c r="J38" i="3" s="1"/>
  <c r="J39" i="3" s="1"/>
  <c r="J40" i="3" s="1"/>
  <c r="J41" i="3" s="1"/>
  <c r="J42" i="3" s="1"/>
  <c r="J43" i="3" s="1"/>
  <c r="J44" i="3" s="1"/>
  <c r="J45" i="3" s="1"/>
  <c r="J46" i="3" s="1"/>
  <c r="J47" i="3" s="1"/>
  <c r="J48" i="3" s="1"/>
  <c r="J49" i="3" s="1"/>
  <c r="J50" i="3" s="1"/>
  <c r="J51" i="3" s="1"/>
  <c r="J52" i="3" s="1"/>
  <c r="J53" i="3" s="1"/>
  <c r="J54" i="3" s="1"/>
  <c r="J55" i="3" s="1"/>
  <c r="J56" i="3" s="1"/>
  <c r="J57" i="3" s="1"/>
  <c r="J58" i="3" s="1"/>
  <c r="J59" i="3" s="1"/>
  <c r="J60" i="3" s="1"/>
  <c r="J61" i="3" s="1"/>
  <c r="I18" i="3"/>
  <c r="I19" i="3" s="1"/>
  <c r="I20" i="3" s="1"/>
  <c r="I21" i="3" s="1"/>
  <c r="I22" i="3" s="1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I45" i="3" s="1"/>
  <c r="I46" i="3" s="1"/>
  <c r="I47" i="3" s="1"/>
  <c r="I48" i="3" s="1"/>
  <c r="I49" i="3" s="1"/>
  <c r="I50" i="3" s="1"/>
  <c r="I51" i="3" s="1"/>
  <c r="I52" i="3" s="1"/>
  <c r="I53" i="3" s="1"/>
  <c r="I54" i="3" s="1"/>
  <c r="I55" i="3" s="1"/>
  <c r="I56" i="3" s="1"/>
  <c r="I57" i="3" s="1"/>
  <c r="I58" i="3" s="1"/>
  <c r="I59" i="3" s="1"/>
  <c r="I60" i="3" s="1"/>
  <c r="I61" i="3" s="1"/>
  <c r="L18" i="3" l="1"/>
  <c r="K18" i="3"/>
  <c r="L19" i="3"/>
  <c r="L20" i="3" l="1"/>
  <c r="K19" i="3"/>
  <c r="K20" i="3" l="1"/>
  <c r="L21" i="3"/>
  <c r="L22" i="3" l="1"/>
  <c r="K21" i="3"/>
  <c r="K22" i="3" l="1"/>
  <c r="L23" i="3"/>
  <c r="L24" i="3" l="1"/>
  <c r="K23" i="3"/>
  <c r="K24" i="3" l="1"/>
  <c r="L25" i="3"/>
  <c r="L26" i="3" l="1"/>
  <c r="K25" i="3"/>
  <c r="K26" i="3" l="1"/>
  <c r="L27" i="3"/>
  <c r="L28" i="3" l="1"/>
  <c r="K27" i="3"/>
  <c r="K28" i="3" l="1"/>
  <c r="L29" i="3"/>
  <c r="L30" i="3" l="1"/>
  <c r="K29" i="3"/>
  <c r="K30" i="3" l="1"/>
  <c r="L31" i="3"/>
  <c r="L32" i="3" l="1"/>
  <c r="K31" i="3"/>
  <c r="L33" i="3" l="1"/>
  <c r="K32" i="3"/>
  <c r="L34" i="3" l="1"/>
  <c r="K33" i="3"/>
  <c r="L35" i="3" l="1"/>
  <c r="K34" i="3"/>
  <c r="L36" i="3" l="1"/>
  <c r="K35" i="3"/>
  <c r="L37" i="3" l="1"/>
  <c r="K36" i="3"/>
  <c r="L38" i="3" l="1"/>
  <c r="K37" i="3"/>
  <c r="L39" i="3" l="1"/>
  <c r="K38" i="3"/>
  <c r="L40" i="3" l="1"/>
  <c r="K39" i="3"/>
  <c r="L41" i="3" l="1"/>
  <c r="K40" i="3"/>
  <c r="L42" i="3" l="1"/>
  <c r="K41" i="3"/>
  <c r="L43" i="3" l="1"/>
  <c r="K42" i="3"/>
  <c r="L44" i="3" l="1"/>
  <c r="K43" i="3"/>
  <c r="L45" i="3" l="1"/>
  <c r="K44" i="3"/>
  <c r="L46" i="3" l="1"/>
  <c r="K45" i="3"/>
  <c r="L47" i="3" l="1"/>
  <c r="K46" i="3"/>
  <c r="L48" i="3" l="1"/>
  <c r="K47" i="3"/>
  <c r="L49" i="3" l="1"/>
  <c r="K48" i="3"/>
  <c r="L50" i="3" l="1"/>
  <c r="K49" i="3"/>
  <c r="L51" i="3" l="1"/>
  <c r="K50" i="3"/>
  <c r="L52" i="3" l="1"/>
  <c r="K51" i="3"/>
  <c r="L53" i="3" l="1"/>
  <c r="K52" i="3"/>
  <c r="L54" i="3" l="1"/>
  <c r="K53" i="3"/>
  <c r="L55" i="3" l="1"/>
  <c r="K54" i="3"/>
  <c r="L56" i="3" l="1"/>
  <c r="K55" i="3"/>
  <c r="L57" i="3" l="1"/>
  <c r="K56" i="3"/>
  <c r="L58" i="3" l="1"/>
  <c r="K57" i="3"/>
  <c r="L59" i="3" l="1"/>
  <c r="K58" i="3"/>
  <c r="L60" i="3" l="1"/>
  <c r="L61" i="3"/>
  <c r="K59" i="3"/>
  <c r="K60" i="3" l="1"/>
  <c r="K61" i="3"/>
</calcChain>
</file>

<file path=xl/sharedStrings.xml><?xml version="1.0" encoding="utf-8"?>
<sst xmlns="http://schemas.openxmlformats.org/spreadsheetml/2006/main" count="15" uniqueCount="15">
  <si>
    <t>+DM</t>
  </si>
  <si>
    <t>-DM</t>
  </si>
  <si>
    <t>TR</t>
  </si>
  <si>
    <t>TR(14)</t>
  </si>
  <si>
    <t>+DM(14)</t>
  </si>
  <si>
    <t>-DM(14)</t>
  </si>
  <si>
    <t>+DI(14)</t>
  </si>
  <si>
    <t>-DI(14)</t>
  </si>
  <si>
    <t>Máx</t>
  </si>
  <si>
    <t>Mín</t>
  </si>
  <si>
    <t>Cierre</t>
  </si>
  <si>
    <t>Precios del Futuro del Brent</t>
  </si>
  <si>
    <t>Fecha</t>
  </si>
  <si>
    <t>DMI</t>
  </si>
  <si>
    <t>Ejemplo de cálculo del Indicador DMI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</si>
</sst>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quotePrefix="1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quotePrefix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DMI!$K$17</c:f>
              <c:strCache>
                <c:ptCount val="1"/>
                <c:pt idx="0">
                  <c:v>+DI(14)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DMI!$A$18:$A$61</c:f>
              <c:numCache>
                <c:formatCode>m/d/yyyy</c:formatCode>
                <c:ptCount val="44"/>
                <c:pt idx="0">
                  <c:v>44308</c:v>
                </c:pt>
                <c:pt idx="1">
                  <c:v>44309</c:v>
                </c:pt>
                <c:pt idx="2">
                  <c:v>44312</c:v>
                </c:pt>
                <c:pt idx="3">
                  <c:v>44313</c:v>
                </c:pt>
                <c:pt idx="4">
                  <c:v>44314</c:v>
                </c:pt>
                <c:pt idx="5">
                  <c:v>44315</c:v>
                </c:pt>
                <c:pt idx="6">
                  <c:v>44316</c:v>
                </c:pt>
                <c:pt idx="7">
                  <c:v>44319</c:v>
                </c:pt>
                <c:pt idx="8">
                  <c:v>44320</c:v>
                </c:pt>
                <c:pt idx="9">
                  <c:v>44321</c:v>
                </c:pt>
                <c:pt idx="10">
                  <c:v>44322</c:v>
                </c:pt>
                <c:pt idx="11">
                  <c:v>44323</c:v>
                </c:pt>
                <c:pt idx="12">
                  <c:v>44326</c:v>
                </c:pt>
                <c:pt idx="13">
                  <c:v>44327</c:v>
                </c:pt>
                <c:pt idx="14">
                  <c:v>44328</c:v>
                </c:pt>
                <c:pt idx="15">
                  <c:v>44329</c:v>
                </c:pt>
                <c:pt idx="16">
                  <c:v>44330</c:v>
                </c:pt>
                <c:pt idx="17">
                  <c:v>44333</c:v>
                </c:pt>
                <c:pt idx="18">
                  <c:v>44334</c:v>
                </c:pt>
                <c:pt idx="19">
                  <c:v>44335</c:v>
                </c:pt>
                <c:pt idx="20">
                  <c:v>44336</c:v>
                </c:pt>
                <c:pt idx="21">
                  <c:v>44337</c:v>
                </c:pt>
                <c:pt idx="22">
                  <c:v>44340</c:v>
                </c:pt>
                <c:pt idx="23">
                  <c:v>44341</c:v>
                </c:pt>
                <c:pt idx="24">
                  <c:v>44342</c:v>
                </c:pt>
                <c:pt idx="25">
                  <c:v>44343</c:v>
                </c:pt>
                <c:pt idx="26">
                  <c:v>44344</c:v>
                </c:pt>
                <c:pt idx="27">
                  <c:v>44347</c:v>
                </c:pt>
                <c:pt idx="28">
                  <c:v>44348</c:v>
                </c:pt>
                <c:pt idx="29">
                  <c:v>44349</c:v>
                </c:pt>
                <c:pt idx="30">
                  <c:v>44350</c:v>
                </c:pt>
                <c:pt idx="31">
                  <c:v>44351</c:v>
                </c:pt>
                <c:pt idx="32">
                  <c:v>44354</c:v>
                </c:pt>
                <c:pt idx="33">
                  <c:v>44355</c:v>
                </c:pt>
                <c:pt idx="34">
                  <c:v>44356</c:v>
                </c:pt>
                <c:pt idx="35">
                  <c:v>44357</c:v>
                </c:pt>
                <c:pt idx="36">
                  <c:v>44358</c:v>
                </c:pt>
                <c:pt idx="37">
                  <c:v>44361</c:v>
                </c:pt>
                <c:pt idx="38">
                  <c:v>44362</c:v>
                </c:pt>
                <c:pt idx="39">
                  <c:v>44363</c:v>
                </c:pt>
                <c:pt idx="40">
                  <c:v>44364</c:v>
                </c:pt>
                <c:pt idx="41">
                  <c:v>44365</c:v>
                </c:pt>
                <c:pt idx="42">
                  <c:v>44368</c:v>
                </c:pt>
                <c:pt idx="43">
                  <c:v>44369</c:v>
                </c:pt>
              </c:numCache>
            </c:numRef>
          </c:cat>
          <c:val>
            <c:numRef>
              <c:f>DMI!$K$18:$K$61</c:f>
              <c:numCache>
                <c:formatCode>0.00</c:formatCode>
                <c:ptCount val="44"/>
                <c:pt idx="0">
                  <c:v>20.180475799835911</c:v>
                </c:pt>
                <c:pt idx="1">
                  <c:v>21.18954641033341</c:v>
                </c:pt>
                <c:pt idx="2">
                  <c:v>19.683018025559427</c:v>
                </c:pt>
                <c:pt idx="3">
                  <c:v>21.0336427930024</c:v>
                </c:pt>
                <c:pt idx="4">
                  <c:v>23.989474846688857</c:v>
                </c:pt>
                <c:pt idx="5">
                  <c:v>26.819595463341088</c:v>
                </c:pt>
                <c:pt idx="6">
                  <c:v>25.090495188888784</c:v>
                </c:pt>
                <c:pt idx="7">
                  <c:v>23.240244711920013</c:v>
                </c:pt>
                <c:pt idx="8">
                  <c:v>28.221632587104629</c:v>
                </c:pt>
                <c:pt idx="9">
                  <c:v>28.215105852082644</c:v>
                </c:pt>
                <c:pt idx="10">
                  <c:v>26.481530780644842</c:v>
                </c:pt>
                <c:pt idx="11">
                  <c:v>25.032246655253772</c:v>
                </c:pt>
                <c:pt idx="12">
                  <c:v>25.47216800730493</c:v>
                </c:pt>
                <c:pt idx="13">
                  <c:v>23.688396885731379</c:v>
                </c:pt>
                <c:pt idx="14">
                  <c:v>26.888928885026747</c:v>
                </c:pt>
                <c:pt idx="15">
                  <c:v>23.757168199484056</c:v>
                </c:pt>
                <c:pt idx="16">
                  <c:v>21.488904297249455</c:v>
                </c:pt>
                <c:pt idx="17">
                  <c:v>23.192666408313368</c:v>
                </c:pt>
                <c:pt idx="18">
                  <c:v>20.540132975971435</c:v>
                </c:pt>
                <c:pt idx="19">
                  <c:v>17.987808981177626</c:v>
                </c:pt>
                <c:pt idx="20">
                  <c:v>16.457190672893258</c:v>
                </c:pt>
                <c:pt idx="21">
                  <c:v>15.075691696287349</c:v>
                </c:pt>
                <c:pt idx="22">
                  <c:v>19.89103481468079</c:v>
                </c:pt>
                <c:pt idx="23">
                  <c:v>20.062819519988189</c:v>
                </c:pt>
                <c:pt idx="24">
                  <c:v>20.210228840166629</c:v>
                </c:pt>
                <c:pt idx="25">
                  <c:v>20.428485920779384</c:v>
                </c:pt>
                <c:pt idx="26">
                  <c:v>21.532055217243265</c:v>
                </c:pt>
                <c:pt idx="27">
                  <c:v>20.580948546312147</c:v>
                </c:pt>
                <c:pt idx="28">
                  <c:v>25.055022989960879</c:v>
                </c:pt>
                <c:pt idx="29">
                  <c:v>24.354878944012199</c:v>
                </c:pt>
                <c:pt idx="30">
                  <c:v>25.142200519487496</c:v>
                </c:pt>
                <c:pt idx="31">
                  <c:v>24.363766235744855</c:v>
                </c:pt>
                <c:pt idx="32">
                  <c:v>23.55516450340172</c:v>
                </c:pt>
                <c:pt idx="33">
                  <c:v>21.800931832452193</c:v>
                </c:pt>
                <c:pt idx="34">
                  <c:v>22.789215126046834</c:v>
                </c:pt>
                <c:pt idx="35">
                  <c:v>20.806080996099709</c:v>
                </c:pt>
                <c:pt idx="36">
                  <c:v>20.395329360481192</c:v>
                </c:pt>
                <c:pt idx="37">
                  <c:v>21.93645847225935</c:v>
                </c:pt>
                <c:pt idx="38">
                  <c:v>23.553751609171776</c:v>
                </c:pt>
                <c:pt idx="39">
                  <c:v>25.293442047581362</c:v>
                </c:pt>
                <c:pt idx="40">
                  <c:v>22.467613008499896</c:v>
                </c:pt>
                <c:pt idx="41">
                  <c:v>20.87398913915678</c:v>
                </c:pt>
                <c:pt idx="42">
                  <c:v>24.31165006433973</c:v>
                </c:pt>
                <c:pt idx="43">
                  <c:v>24.819210647465876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D2-4C23-A6F4-20D755A220ED}"/>
            </c:ext>
          </c:extLst>
        </c:ser>
        <c:ser>
          <c:idx val="2"/>
          <c:order val="1"/>
          <c:tx>
            <c:strRef>
              <c:f>DMI!$L$17</c:f>
              <c:strCache>
                <c:ptCount val="1"/>
                <c:pt idx="0">
                  <c:v>-DI(14)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DMI!$A$18:$A$61</c:f>
              <c:numCache>
                <c:formatCode>m/d/yyyy</c:formatCode>
                <c:ptCount val="44"/>
                <c:pt idx="0">
                  <c:v>44308</c:v>
                </c:pt>
                <c:pt idx="1">
                  <c:v>44309</c:v>
                </c:pt>
                <c:pt idx="2">
                  <c:v>44312</c:v>
                </c:pt>
                <c:pt idx="3">
                  <c:v>44313</c:v>
                </c:pt>
                <c:pt idx="4">
                  <c:v>44314</c:v>
                </c:pt>
                <c:pt idx="5">
                  <c:v>44315</c:v>
                </c:pt>
                <c:pt idx="6">
                  <c:v>44316</c:v>
                </c:pt>
                <c:pt idx="7">
                  <c:v>44319</c:v>
                </c:pt>
                <c:pt idx="8">
                  <c:v>44320</c:v>
                </c:pt>
                <c:pt idx="9">
                  <c:v>44321</c:v>
                </c:pt>
                <c:pt idx="10">
                  <c:v>44322</c:v>
                </c:pt>
                <c:pt idx="11">
                  <c:v>44323</c:v>
                </c:pt>
                <c:pt idx="12">
                  <c:v>44326</c:v>
                </c:pt>
                <c:pt idx="13">
                  <c:v>44327</c:v>
                </c:pt>
                <c:pt idx="14">
                  <c:v>44328</c:v>
                </c:pt>
                <c:pt idx="15">
                  <c:v>44329</c:v>
                </c:pt>
                <c:pt idx="16">
                  <c:v>44330</c:v>
                </c:pt>
                <c:pt idx="17">
                  <c:v>44333</c:v>
                </c:pt>
                <c:pt idx="18">
                  <c:v>44334</c:v>
                </c:pt>
                <c:pt idx="19">
                  <c:v>44335</c:v>
                </c:pt>
                <c:pt idx="20">
                  <c:v>44336</c:v>
                </c:pt>
                <c:pt idx="21">
                  <c:v>44337</c:v>
                </c:pt>
                <c:pt idx="22">
                  <c:v>44340</c:v>
                </c:pt>
                <c:pt idx="23">
                  <c:v>44341</c:v>
                </c:pt>
                <c:pt idx="24">
                  <c:v>44342</c:v>
                </c:pt>
                <c:pt idx="25">
                  <c:v>44343</c:v>
                </c:pt>
                <c:pt idx="26">
                  <c:v>44344</c:v>
                </c:pt>
                <c:pt idx="27">
                  <c:v>44347</c:v>
                </c:pt>
                <c:pt idx="28">
                  <c:v>44348</c:v>
                </c:pt>
                <c:pt idx="29">
                  <c:v>44349</c:v>
                </c:pt>
                <c:pt idx="30">
                  <c:v>44350</c:v>
                </c:pt>
                <c:pt idx="31">
                  <c:v>44351</c:v>
                </c:pt>
                <c:pt idx="32">
                  <c:v>44354</c:v>
                </c:pt>
                <c:pt idx="33">
                  <c:v>44355</c:v>
                </c:pt>
                <c:pt idx="34">
                  <c:v>44356</c:v>
                </c:pt>
                <c:pt idx="35">
                  <c:v>44357</c:v>
                </c:pt>
                <c:pt idx="36">
                  <c:v>44358</c:v>
                </c:pt>
                <c:pt idx="37">
                  <c:v>44361</c:v>
                </c:pt>
                <c:pt idx="38">
                  <c:v>44362</c:v>
                </c:pt>
                <c:pt idx="39">
                  <c:v>44363</c:v>
                </c:pt>
                <c:pt idx="40">
                  <c:v>44364</c:v>
                </c:pt>
                <c:pt idx="41">
                  <c:v>44365</c:v>
                </c:pt>
                <c:pt idx="42">
                  <c:v>44368</c:v>
                </c:pt>
                <c:pt idx="43">
                  <c:v>44369</c:v>
                </c:pt>
              </c:numCache>
            </c:numRef>
          </c:cat>
          <c:val>
            <c:numRef>
              <c:f>DMI!$L$18:$L$61</c:f>
              <c:numCache>
                <c:formatCode>0.00</c:formatCode>
                <c:ptCount val="44"/>
                <c:pt idx="0">
                  <c:v>11.525840853158337</c:v>
                </c:pt>
                <c:pt idx="1">
                  <c:v>10.973265244818274</c:v>
                </c:pt>
                <c:pt idx="2">
                  <c:v>12.675200796747774</c:v>
                </c:pt>
                <c:pt idx="3">
                  <c:v>12.047505862199184</c:v>
                </c:pt>
                <c:pt idx="4">
                  <c:v>11.157532085477637</c:v>
                </c:pt>
                <c:pt idx="5">
                  <c:v>10.291219672970042</c:v>
                </c:pt>
                <c:pt idx="6">
                  <c:v>9.9285961516658201</c:v>
                </c:pt>
                <c:pt idx="7">
                  <c:v>13.312323880392412</c:v>
                </c:pt>
                <c:pt idx="8">
                  <c:v>12.120336120314578</c:v>
                </c:pt>
                <c:pt idx="9">
                  <c:v>11.301707285002214</c:v>
                </c:pt>
                <c:pt idx="10">
                  <c:v>12.399355062709031</c:v>
                </c:pt>
                <c:pt idx="11">
                  <c:v>14.066252218717334</c:v>
                </c:pt>
                <c:pt idx="12">
                  <c:v>12.979488349685283</c:v>
                </c:pt>
                <c:pt idx="13">
                  <c:v>13.280922271000643</c:v>
                </c:pt>
                <c:pt idx="14">
                  <c:v>12.29635010546294</c:v>
                </c:pt>
                <c:pt idx="15">
                  <c:v>17.836002610001703</c:v>
                </c:pt>
                <c:pt idx="16">
                  <c:v>16.133074022691886</c:v>
                </c:pt>
                <c:pt idx="17">
                  <c:v>15.191919703466212</c:v>
                </c:pt>
                <c:pt idx="18">
                  <c:v>16.931878306604027</c:v>
                </c:pt>
                <c:pt idx="19">
                  <c:v>22.043034042847854</c:v>
                </c:pt>
                <c:pt idx="20">
                  <c:v>21.962538081032697</c:v>
                </c:pt>
                <c:pt idx="21">
                  <c:v>20.933548861331701</c:v>
                </c:pt>
                <c:pt idx="22">
                  <c:v>19.312857143169655</c:v>
                </c:pt>
                <c:pt idx="23">
                  <c:v>18.560218659090712</c:v>
                </c:pt>
                <c:pt idx="24">
                  <c:v>17.759165754101165</c:v>
                </c:pt>
                <c:pt idx="25">
                  <c:v>16.808097783574489</c:v>
                </c:pt>
                <c:pt idx="26">
                  <c:v>16.363202418451472</c:v>
                </c:pt>
                <c:pt idx="27">
                  <c:v>17.745790862529066</c:v>
                </c:pt>
                <c:pt idx="28">
                  <c:v>16.263565398352064</c:v>
                </c:pt>
                <c:pt idx="29">
                  <c:v>15.430762493062691</c:v>
                </c:pt>
                <c:pt idx="30">
                  <c:v>14.562419655609535</c:v>
                </c:pt>
                <c:pt idx="31">
                  <c:v>13.66574927795647</c:v>
                </c:pt>
                <c:pt idx="32">
                  <c:v>12.967113770137354</c:v>
                </c:pt>
                <c:pt idx="33">
                  <c:v>13.699924643793967</c:v>
                </c:pt>
                <c:pt idx="34">
                  <c:v>13.056912155312975</c:v>
                </c:pt>
                <c:pt idx="35">
                  <c:v>15.744328255636747</c:v>
                </c:pt>
                <c:pt idx="36">
                  <c:v>14.891491736278653</c:v>
                </c:pt>
                <c:pt idx="37">
                  <c:v>14.1739908947945</c:v>
                </c:pt>
                <c:pt idx="38">
                  <c:v>13.171596277834578</c:v>
                </c:pt>
                <c:pt idx="39">
                  <c:v>12.492023436364576</c:v>
                </c:pt>
                <c:pt idx="40">
                  <c:v>19.397008159050351</c:v>
                </c:pt>
                <c:pt idx="41">
                  <c:v>18.021181755755471</c:v>
                </c:pt>
                <c:pt idx="42">
                  <c:v>16.454082895574661</c:v>
                </c:pt>
                <c:pt idx="43">
                  <c:v>15.721669428577323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D2-4C23-A6F4-20D755A22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4762512"/>
        <c:axId val="716219792"/>
      </c:lineChart>
      <c:dateAx>
        <c:axId val="30476251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16219792"/>
        <c:crosses val="autoZero"/>
        <c:auto val="1"/>
        <c:lblOffset val="100"/>
        <c:baseTimeUnit val="days"/>
      </c:dateAx>
      <c:valAx>
        <c:axId val="71621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0476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69533</xdr:colOff>
      <xdr:row>2</xdr:row>
      <xdr:rowOff>20956</xdr:rowOff>
    </xdr:from>
    <xdr:to>
      <xdr:col>11</xdr:col>
      <xdr:colOff>495300</xdr:colOff>
      <xdr:row>13</xdr:row>
      <xdr:rowOff>93345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D6069C4-99E3-4BB7-BDD8-B632B94AA3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F2315-FE1E-412C-B123-A120765C3B87}">
  <dimension ref="A1:N62"/>
  <sheetViews>
    <sheetView tabSelected="1" workbookViewId="0">
      <selection activeCell="G16" sqref="G16"/>
    </sheetView>
  </sheetViews>
  <sheetFormatPr baseColWidth="10" defaultColWidth="0" defaultRowHeight="14.4" zeroHeight="1" x14ac:dyDescent="0.3"/>
  <cols>
    <col min="1" max="1" width="11.5546875" style="1" customWidth="1"/>
    <col min="2" max="4" width="11.5546875" style="3" customWidth="1"/>
    <col min="5" max="7" width="11.5546875" style="4" customWidth="1"/>
    <col min="8" max="10" width="11.5546875" style="1" customWidth="1"/>
    <col min="11" max="11" width="12.33203125" style="1" customWidth="1"/>
    <col min="12" max="12" width="11.5546875" style="1" customWidth="1"/>
    <col min="15" max="16384" width="11.5546875" hidden="1"/>
  </cols>
  <sheetData>
    <row r="1" spans="1:12" ht="18" x14ac:dyDescent="0.35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3">
      <c r="A2" s="10" t="s">
        <v>11</v>
      </c>
      <c r="B2" s="10"/>
      <c r="C2" s="10"/>
      <c r="D2" s="10"/>
    </row>
    <row r="3" spans="1:12" x14ac:dyDescent="0.3">
      <c r="A3" s="1" t="s">
        <v>12</v>
      </c>
      <c r="B3" s="3" t="s">
        <v>8</v>
      </c>
      <c r="C3" s="3" t="s">
        <v>9</v>
      </c>
      <c r="D3" s="3" t="s">
        <v>10</v>
      </c>
      <c r="E3" s="4" t="s">
        <v>2</v>
      </c>
      <c r="F3" s="5" t="s">
        <v>0</v>
      </c>
      <c r="G3" s="5" t="s">
        <v>1</v>
      </c>
    </row>
    <row r="4" spans="1:12" x14ac:dyDescent="0.3">
      <c r="A4" s="6">
        <v>44287</v>
      </c>
      <c r="B4" s="1">
        <v>65.17</v>
      </c>
      <c r="C4" s="1">
        <v>62.38</v>
      </c>
      <c r="D4" s="1">
        <v>64.86</v>
      </c>
    </row>
    <row r="5" spans="1:12" x14ac:dyDescent="0.3">
      <c r="A5" s="6">
        <v>44291</v>
      </c>
      <c r="B5" s="1">
        <v>64.81</v>
      </c>
      <c r="C5" s="1">
        <v>61.25</v>
      </c>
      <c r="D5" s="1">
        <v>62.15</v>
      </c>
      <c r="E5" s="4">
        <f t="shared" ref="E5:E34" si="0">IF(B5="","",MAX(ABS(B5-D4),ABS(C5-D4),ABS(B5-C5)))</f>
        <v>3.6099999999999994</v>
      </c>
      <c r="F5" s="4">
        <f t="shared" ref="F5:F32" si="1">IF(B5="","",IF(AND(B5-B4&gt;C4-C5,B5-B4&gt;0),B5-B4,0))</f>
        <v>0</v>
      </c>
      <c r="G5" s="4">
        <f t="shared" ref="G5:G32" si="2">IF(B5="","",IF(AND(C4-C5&gt;B5-B4,C4-C5&gt;0),C4-C5,0))</f>
        <v>1.1300000000000026</v>
      </c>
    </row>
    <row r="6" spans="1:12" x14ac:dyDescent="0.3">
      <c r="A6" s="6">
        <v>44292</v>
      </c>
      <c r="B6" s="1">
        <v>64.28</v>
      </c>
      <c r="C6" s="1">
        <v>62.08</v>
      </c>
      <c r="D6" s="1">
        <v>62.74</v>
      </c>
      <c r="E6" s="4">
        <f t="shared" si="0"/>
        <v>2.2000000000000028</v>
      </c>
      <c r="F6" s="4">
        <f t="shared" si="1"/>
        <v>0</v>
      </c>
      <c r="G6" s="4">
        <f t="shared" si="2"/>
        <v>0</v>
      </c>
    </row>
    <row r="7" spans="1:12" x14ac:dyDescent="0.3">
      <c r="A7" s="6">
        <v>44293</v>
      </c>
      <c r="B7" s="1">
        <v>63.55</v>
      </c>
      <c r="C7" s="1">
        <v>61.6</v>
      </c>
      <c r="D7" s="1">
        <v>63.16</v>
      </c>
      <c r="E7" s="4">
        <f t="shared" si="0"/>
        <v>1.9499999999999957</v>
      </c>
      <c r="F7" s="4">
        <f t="shared" si="1"/>
        <v>0</v>
      </c>
      <c r="G7" s="4">
        <f t="shared" si="2"/>
        <v>0.47999999999999687</v>
      </c>
    </row>
    <row r="8" spans="1:12" x14ac:dyDescent="0.3">
      <c r="A8" s="6">
        <v>44294</v>
      </c>
      <c r="B8" s="1">
        <v>63.43</v>
      </c>
      <c r="C8" s="1">
        <v>62.38</v>
      </c>
      <c r="D8" s="1">
        <v>63.2</v>
      </c>
      <c r="E8" s="4">
        <f t="shared" si="0"/>
        <v>1.0499999999999972</v>
      </c>
      <c r="F8" s="4">
        <f t="shared" si="1"/>
        <v>0</v>
      </c>
      <c r="G8" s="4">
        <f t="shared" si="2"/>
        <v>0</v>
      </c>
    </row>
    <row r="9" spans="1:12" x14ac:dyDescent="0.3">
      <c r="A9" s="6">
        <v>44295</v>
      </c>
      <c r="B9" s="1">
        <v>63.49</v>
      </c>
      <c r="C9" s="1">
        <v>62.57</v>
      </c>
      <c r="D9" s="1">
        <v>62.95</v>
      </c>
      <c r="E9" s="4">
        <f t="shared" si="0"/>
        <v>0.92000000000000171</v>
      </c>
      <c r="F9" s="4">
        <f t="shared" si="1"/>
        <v>6.0000000000002274E-2</v>
      </c>
      <c r="G9" s="4">
        <f t="shared" si="2"/>
        <v>0</v>
      </c>
    </row>
    <row r="10" spans="1:12" x14ac:dyDescent="0.3">
      <c r="A10" s="6">
        <v>44298</v>
      </c>
      <c r="B10" s="1">
        <v>64.31</v>
      </c>
      <c r="C10" s="1">
        <v>62.41</v>
      </c>
      <c r="D10" s="1">
        <v>63.28</v>
      </c>
      <c r="E10" s="4">
        <f t="shared" si="0"/>
        <v>1.9000000000000057</v>
      </c>
      <c r="F10" s="4">
        <f t="shared" si="1"/>
        <v>0.82000000000000028</v>
      </c>
      <c r="G10" s="4">
        <f t="shared" si="2"/>
        <v>0</v>
      </c>
    </row>
    <row r="11" spans="1:12" x14ac:dyDescent="0.3">
      <c r="A11" s="6">
        <v>44299</v>
      </c>
      <c r="B11" s="1">
        <v>64.19</v>
      </c>
      <c r="C11" s="1">
        <v>63.18</v>
      </c>
      <c r="D11" s="1">
        <v>63.67</v>
      </c>
      <c r="E11" s="4">
        <f t="shared" si="0"/>
        <v>1.009999999999998</v>
      </c>
      <c r="F11" s="4">
        <f t="shared" si="1"/>
        <v>0</v>
      </c>
      <c r="G11" s="4">
        <f t="shared" si="2"/>
        <v>0</v>
      </c>
    </row>
    <row r="12" spans="1:12" x14ac:dyDescent="0.3">
      <c r="A12" s="6">
        <v>44300</v>
      </c>
      <c r="B12" s="1">
        <v>66.900000000000006</v>
      </c>
      <c r="C12" s="1">
        <v>63.88</v>
      </c>
      <c r="D12" s="1">
        <v>66.58</v>
      </c>
      <c r="E12" s="4">
        <f t="shared" si="0"/>
        <v>3.230000000000004</v>
      </c>
      <c r="F12" s="4">
        <f t="shared" si="1"/>
        <v>2.710000000000008</v>
      </c>
      <c r="G12" s="4">
        <f t="shared" si="2"/>
        <v>0</v>
      </c>
    </row>
    <row r="13" spans="1:12" x14ac:dyDescent="0.3">
      <c r="A13" s="6">
        <v>44301</v>
      </c>
      <c r="B13" s="1">
        <v>67.03</v>
      </c>
      <c r="C13" s="1">
        <v>65.95</v>
      </c>
      <c r="D13" s="1">
        <v>66.94</v>
      </c>
      <c r="E13" s="4">
        <f t="shared" si="0"/>
        <v>1.0799999999999983</v>
      </c>
      <c r="F13" s="4">
        <f t="shared" si="1"/>
        <v>0.12999999999999545</v>
      </c>
      <c r="G13" s="4">
        <f t="shared" si="2"/>
        <v>0</v>
      </c>
    </row>
    <row r="14" spans="1:12" x14ac:dyDescent="0.3">
      <c r="A14" s="6">
        <v>44302</v>
      </c>
      <c r="B14" s="1">
        <v>67.38</v>
      </c>
      <c r="C14" s="1">
        <v>66.44</v>
      </c>
      <c r="D14" s="1">
        <v>66.77</v>
      </c>
      <c r="E14" s="4">
        <f t="shared" si="0"/>
        <v>0.93999999999999773</v>
      </c>
      <c r="F14" s="4">
        <f t="shared" si="1"/>
        <v>0.34999999999999432</v>
      </c>
      <c r="G14" s="4">
        <f t="shared" si="2"/>
        <v>0</v>
      </c>
    </row>
    <row r="15" spans="1:12" x14ac:dyDescent="0.3">
      <c r="A15" s="6">
        <v>44305</v>
      </c>
      <c r="B15" s="1">
        <v>67.23</v>
      </c>
      <c r="C15" s="1">
        <v>66.17</v>
      </c>
      <c r="D15" s="1">
        <v>67.05</v>
      </c>
      <c r="E15" s="4">
        <f t="shared" si="0"/>
        <v>1.0600000000000023</v>
      </c>
      <c r="F15" s="4">
        <f t="shared" si="1"/>
        <v>0</v>
      </c>
      <c r="G15" s="4">
        <f t="shared" si="2"/>
        <v>0.26999999999999602</v>
      </c>
    </row>
    <row r="16" spans="1:12" x14ac:dyDescent="0.3">
      <c r="A16" s="6">
        <v>44306</v>
      </c>
      <c r="B16" s="1">
        <v>68.08</v>
      </c>
      <c r="C16" s="1">
        <v>65.510000000000005</v>
      </c>
      <c r="D16" s="1">
        <v>66.569999999999993</v>
      </c>
      <c r="E16" s="4">
        <f t="shared" si="0"/>
        <v>2.5699999999999932</v>
      </c>
      <c r="F16" s="4">
        <f t="shared" si="1"/>
        <v>0.84999999999999432</v>
      </c>
      <c r="G16" s="4">
        <f t="shared" si="2"/>
        <v>0</v>
      </c>
      <c r="K16" s="12" t="s">
        <v>13</v>
      </c>
      <c r="L16" s="12"/>
    </row>
    <row r="17" spans="1:12" x14ac:dyDescent="0.3">
      <c r="A17" s="6">
        <v>44307</v>
      </c>
      <c r="B17" s="1">
        <v>66.52</v>
      </c>
      <c r="C17" s="1">
        <v>64.959999999999994</v>
      </c>
      <c r="D17" s="1">
        <v>65.319999999999993</v>
      </c>
      <c r="E17" s="4">
        <f t="shared" si="0"/>
        <v>1.6099999999999994</v>
      </c>
      <c r="F17" s="4">
        <f t="shared" si="1"/>
        <v>0</v>
      </c>
      <c r="G17" s="4">
        <f t="shared" si="2"/>
        <v>0.55000000000001137</v>
      </c>
      <c r="H17" s="2" t="s">
        <v>3</v>
      </c>
      <c r="I17" s="7" t="s">
        <v>4</v>
      </c>
      <c r="J17" s="7" t="s">
        <v>5</v>
      </c>
      <c r="K17" s="8" t="s">
        <v>6</v>
      </c>
      <c r="L17" s="8" t="s">
        <v>7</v>
      </c>
    </row>
    <row r="18" spans="1:12" x14ac:dyDescent="0.3">
      <c r="A18" s="6">
        <v>44308</v>
      </c>
      <c r="B18" s="1">
        <v>65.83</v>
      </c>
      <c r="C18" s="1">
        <v>64.58</v>
      </c>
      <c r="D18" s="1">
        <v>65.400000000000006</v>
      </c>
      <c r="E18" s="4">
        <f t="shared" si="0"/>
        <v>1.25</v>
      </c>
      <c r="F18" s="4">
        <f t="shared" si="1"/>
        <v>0</v>
      </c>
      <c r="G18" s="4">
        <f t="shared" si="2"/>
        <v>0.37999999999999545</v>
      </c>
      <c r="H18" s="3">
        <f>SUM(E5:E18)</f>
        <v>24.379999999999995</v>
      </c>
      <c r="I18" s="3">
        <f>SUM(F5:F18)</f>
        <v>4.9199999999999946</v>
      </c>
      <c r="J18" s="3">
        <f>SUM(G5:G18)</f>
        <v>2.8100000000000023</v>
      </c>
      <c r="K18" s="9">
        <f>I18/H18*100</f>
        <v>20.180475799835911</v>
      </c>
      <c r="L18" s="9">
        <f>J18/H18*100</f>
        <v>11.525840853158337</v>
      </c>
    </row>
    <row r="19" spans="1:12" x14ac:dyDescent="0.3">
      <c r="A19" s="6">
        <v>44309</v>
      </c>
      <c r="B19" s="1">
        <v>66.3</v>
      </c>
      <c r="C19" s="1">
        <v>65.16</v>
      </c>
      <c r="D19" s="1">
        <v>66.11</v>
      </c>
      <c r="E19" s="4">
        <f t="shared" si="0"/>
        <v>1.1400000000000006</v>
      </c>
      <c r="F19" s="4">
        <f t="shared" si="1"/>
        <v>0.46999999999999886</v>
      </c>
      <c r="G19" s="4">
        <f t="shared" si="2"/>
        <v>0</v>
      </c>
      <c r="H19" s="3">
        <f>(H18-(H18/14)+E19)</f>
        <v>23.778571428571425</v>
      </c>
      <c r="I19" s="3">
        <f>(I18-(I18/14)+F19)</f>
        <v>5.038571428571422</v>
      </c>
      <c r="J19" s="3">
        <f>(J18-(J18/14)+G19)</f>
        <v>2.6092857142857162</v>
      </c>
      <c r="K19" s="9">
        <f t="shared" ref="K19:K32" si="3">I19/H19*100</f>
        <v>21.18954641033341</v>
      </c>
      <c r="L19" s="9">
        <f t="shared" ref="L19:L32" si="4">J19/H19*100</f>
        <v>10.973265244818274</v>
      </c>
    </row>
    <row r="20" spans="1:12" x14ac:dyDescent="0.3">
      <c r="A20" s="6">
        <v>44312</v>
      </c>
      <c r="B20" s="1">
        <v>66.260000000000005</v>
      </c>
      <c r="C20" s="1">
        <v>64.569999999999993</v>
      </c>
      <c r="D20" s="1">
        <v>65.650000000000006</v>
      </c>
      <c r="E20" s="4">
        <f t="shared" si="0"/>
        <v>1.6900000000000119</v>
      </c>
      <c r="F20" s="4">
        <f t="shared" si="1"/>
        <v>0</v>
      </c>
      <c r="G20" s="4">
        <f t="shared" si="2"/>
        <v>0.59000000000000341</v>
      </c>
      <c r="H20" s="3">
        <f t="shared" ref="H20:H61" si="5">(H19-(H19/14)+E20)</f>
        <v>23.770102040816337</v>
      </c>
      <c r="I20" s="3">
        <f t="shared" ref="I20:I61" si="6">(I19-(I19/14)+F20)</f>
        <v>4.678673469387749</v>
      </c>
      <c r="J20" s="3">
        <f t="shared" ref="J20:J61" si="7">(J19-(J19/14)+G20)</f>
        <v>3.0129081632653114</v>
      </c>
      <c r="K20" s="9">
        <f t="shared" si="3"/>
        <v>19.683018025559427</v>
      </c>
      <c r="L20" s="9">
        <f t="shared" si="4"/>
        <v>12.675200796747774</v>
      </c>
    </row>
    <row r="21" spans="1:12" x14ac:dyDescent="0.3">
      <c r="A21" s="6">
        <v>44313</v>
      </c>
      <c r="B21" s="1">
        <v>66.8</v>
      </c>
      <c r="C21" s="1">
        <v>65.66</v>
      </c>
      <c r="D21" s="1">
        <v>66.42</v>
      </c>
      <c r="E21" s="4">
        <f t="shared" si="0"/>
        <v>1.1499999999999915</v>
      </c>
      <c r="F21" s="4">
        <f t="shared" si="1"/>
        <v>0.53999999999999204</v>
      </c>
      <c r="G21" s="4">
        <f t="shared" si="2"/>
        <v>0</v>
      </c>
      <c r="H21" s="3">
        <f t="shared" si="5"/>
        <v>23.222237609329447</v>
      </c>
      <c r="I21" s="3">
        <f t="shared" si="6"/>
        <v>4.8844825072886158</v>
      </c>
      <c r="J21" s="3">
        <f t="shared" si="7"/>
        <v>2.7977004373177889</v>
      </c>
      <c r="K21" s="9">
        <f t="shared" si="3"/>
        <v>21.0336427930024</v>
      </c>
      <c r="L21" s="9">
        <f t="shared" si="4"/>
        <v>12.047505862199184</v>
      </c>
    </row>
    <row r="22" spans="1:12" x14ac:dyDescent="0.3">
      <c r="A22" s="6">
        <v>44314</v>
      </c>
      <c r="B22" s="1">
        <v>67.849999999999994</v>
      </c>
      <c r="C22" s="1">
        <v>66.13</v>
      </c>
      <c r="D22" s="1">
        <v>67.27</v>
      </c>
      <c r="E22" s="4">
        <f t="shared" si="0"/>
        <v>1.7199999999999989</v>
      </c>
      <c r="F22" s="4">
        <f t="shared" si="1"/>
        <v>1.0499999999999972</v>
      </c>
      <c r="G22" s="4">
        <f t="shared" si="2"/>
        <v>0</v>
      </c>
      <c r="H22" s="3">
        <f t="shared" si="5"/>
        <v>23.283506351520199</v>
      </c>
      <c r="I22" s="3">
        <f t="shared" si="6"/>
        <v>5.5855908996251404</v>
      </c>
      <c r="J22" s="3">
        <f t="shared" si="7"/>
        <v>2.5978646917950896</v>
      </c>
      <c r="K22" s="9">
        <f t="shared" si="3"/>
        <v>23.989474846688857</v>
      </c>
      <c r="L22" s="9">
        <f t="shared" si="4"/>
        <v>11.157532085477637</v>
      </c>
    </row>
    <row r="23" spans="1:12" x14ac:dyDescent="0.3">
      <c r="A23" s="6">
        <v>44315</v>
      </c>
      <c r="B23" s="1">
        <v>68.95</v>
      </c>
      <c r="C23" s="1">
        <v>67.13</v>
      </c>
      <c r="D23" s="1">
        <v>68.56</v>
      </c>
      <c r="E23" s="4">
        <f t="shared" si="0"/>
        <v>1.8200000000000074</v>
      </c>
      <c r="F23" s="4">
        <f t="shared" si="1"/>
        <v>1.1000000000000085</v>
      </c>
      <c r="G23" s="4">
        <f t="shared" si="2"/>
        <v>0</v>
      </c>
      <c r="H23" s="3">
        <f t="shared" si="5"/>
        <v>23.44039875498305</v>
      </c>
      <c r="I23" s="3">
        <f t="shared" si="6"/>
        <v>6.2866201210804959</v>
      </c>
      <c r="J23" s="3">
        <f t="shared" si="7"/>
        <v>2.4123029280954404</v>
      </c>
      <c r="K23" s="9">
        <f t="shared" si="3"/>
        <v>26.819595463341088</v>
      </c>
      <c r="L23" s="9">
        <f t="shared" si="4"/>
        <v>10.291219672970042</v>
      </c>
    </row>
    <row r="24" spans="1:12" x14ac:dyDescent="0.3">
      <c r="A24" s="6">
        <v>44316</v>
      </c>
      <c r="B24" s="1">
        <v>68.400000000000006</v>
      </c>
      <c r="C24" s="1">
        <v>67.06</v>
      </c>
      <c r="D24" s="1">
        <v>67.25</v>
      </c>
      <c r="E24" s="4">
        <f t="shared" si="0"/>
        <v>1.5</v>
      </c>
      <c r="F24" s="4">
        <f t="shared" si="1"/>
        <v>0</v>
      </c>
      <c r="G24" s="4">
        <f t="shared" si="2"/>
        <v>6.9999999999993179E-2</v>
      </c>
      <c r="H24" s="3">
        <f t="shared" si="5"/>
        <v>23.266084558198546</v>
      </c>
      <c r="I24" s="3">
        <f t="shared" si="6"/>
        <v>5.837575826717603</v>
      </c>
      <c r="J24" s="3">
        <f t="shared" si="7"/>
        <v>2.3099955760886166</v>
      </c>
      <c r="K24" s="9">
        <f t="shared" si="3"/>
        <v>25.090495188888784</v>
      </c>
      <c r="L24" s="9">
        <f t="shared" si="4"/>
        <v>9.9285961516658201</v>
      </c>
    </row>
    <row r="25" spans="1:12" x14ac:dyDescent="0.3">
      <c r="A25" s="6">
        <v>44319</v>
      </c>
      <c r="B25" s="1">
        <v>67.819999999999993</v>
      </c>
      <c r="C25" s="1">
        <v>66.099999999999994</v>
      </c>
      <c r="D25" s="1">
        <v>67.56</v>
      </c>
      <c r="E25" s="4">
        <f t="shared" si="0"/>
        <v>1.7199999999999989</v>
      </c>
      <c r="F25" s="4">
        <f t="shared" si="1"/>
        <v>0</v>
      </c>
      <c r="G25" s="4">
        <f t="shared" si="2"/>
        <v>0.96000000000000796</v>
      </c>
      <c r="H25" s="3">
        <f t="shared" si="5"/>
        <v>23.324221375470078</v>
      </c>
      <c r="I25" s="3">
        <f t="shared" si="6"/>
        <v>5.4206061248092023</v>
      </c>
      <c r="J25" s="3">
        <f t="shared" si="7"/>
        <v>3.1049958920822949</v>
      </c>
      <c r="K25" s="9">
        <f t="shared" si="3"/>
        <v>23.240244711920013</v>
      </c>
      <c r="L25" s="9">
        <f t="shared" si="4"/>
        <v>13.312323880392412</v>
      </c>
    </row>
    <row r="26" spans="1:12" x14ac:dyDescent="0.3">
      <c r="A26" s="6">
        <v>44320</v>
      </c>
      <c r="B26" s="1">
        <v>69.5</v>
      </c>
      <c r="C26" s="1">
        <v>67.37</v>
      </c>
      <c r="D26" s="1">
        <v>68.88</v>
      </c>
      <c r="E26" s="4">
        <f t="shared" si="0"/>
        <v>2.1299999999999955</v>
      </c>
      <c r="F26" s="4">
        <f t="shared" si="1"/>
        <v>1.6800000000000068</v>
      </c>
      <c r="G26" s="4">
        <f t="shared" si="2"/>
        <v>0</v>
      </c>
      <c r="H26" s="3">
        <f t="shared" si="5"/>
        <v>23.788205562936497</v>
      </c>
      <c r="I26" s="3">
        <f t="shared" si="6"/>
        <v>6.7134199730371229</v>
      </c>
      <c r="J26" s="3">
        <f t="shared" si="7"/>
        <v>2.8832104712192739</v>
      </c>
      <c r="K26" s="9">
        <f t="shared" si="3"/>
        <v>28.221632587104629</v>
      </c>
      <c r="L26" s="9">
        <f t="shared" si="4"/>
        <v>12.120336120314578</v>
      </c>
    </row>
    <row r="27" spans="1:12" x14ac:dyDescent="0.3">
      <c r="A27" s="6">
        <v>44321</v>
      </c>
      <c r="B27" s="1">
        <v>69.95</v>
      </c>
      <c r="C27" s="1">
        <v>68.349999999999994</v>
      </c>
      <c r="D27" s="1">
        <v>68.959999999999994</v>
      </c>
      <c r="E27" s="4">
        <f t="shared" si="0"/>
        <v>1.6000000000000085</v>
      </c>
      <c r="F27" s="4">
        <f t="shared" si="1"/>
        <v>0.45000000000000284</v>
      </c>
      <c r="G27" s="4">
        <f t="shared" si="2"/>
        <v>0</v>
      </c>
      <c r="H27" s="3">
        <f t="shared" si="5"/>
        <v>23.689048022726755</v>
      </c>
      <c r="I27" s="3">
        <f t="shared" si="6"/>
        <v>6.6838899749630452</v>
      </c>
      <c r="J27" s="3">
        <f t="shared" si="7"/>
        <v>2.6772668661321828</v>
      </c>
      <c r="K27" s="9">
        <f t="shared" si="3"/>
        <v>28.215105852082644</v>
      </c>
      <c r="L27" s="9">
        <f t="shared" si="4"/>
        <v>11.301707285002214</v>
      </c>
    </row>
    <row r="28" spans="1:12" x14ac:dyDescent="0.3">
      <c r="A28" s="6">
        <v>44322</v>
      </c>
      <c r="B28" s="1">
        <v>69.37</v>
      </c>
      <c r="C28" s="1">
        <v>67.930000000000007</v>
      </c>
      <c r="D28" s="1">
        <v>68.09</v>
      </c>
      <c r="E28" s="4">
        <f t="shared" si="0"/>
        <v>1.4399999999999977</v>
      </c>
      <c r="F28" s="4">
        <f t="shared" si="1"/>
        <v>0</v>
      </c>
      <c r="G28" s="4">
        <f t="shared" si="2"/>
        <v>0.41999999999998749</v>
      </c>
      <c r="H28" s="3">
        <f t="shared" si="5"/>
        <v>23.436973163960555</v>
      </c>
      <c r="I28" s="3">
        <f t="shared" si="6"/>
        <v>6.206469262465685</v>
      </c>
      <c r="J28" s="3">
        <f t="shared" si="7"/>
        <v>2.9060335185513</v>
      </c>
      <c r="K28" s="9">
        <f t="shared" si="3"/>
        <v>26.481530780644842</v>
      </c>
      <c r="L28" s="9">
        <f t="shared" si="4"/>
        <v>12.399355062709031</v>
      </c>
    </row>
    <row r="29" spans="1:12" x14ac:dyDescent="0.3">
      <c r="A29" s="6">
        <v>44323</v>
      </c>
      <c r="B29" s="1">
        <v>68.650000000000006</v>
      </c>
      <c r="C29" s="1">
        <v>67.39</v>
      </c>
      <c r="D29" s="1">
        <v>68.28</v>
      </c>
      <c r="E29" s="4">
        <f t="shared" si="0"/>
        <v>1.2600000000000051</v>
      </c>
      <c r="F29" s="4">
        <f t="shared" si="1"/>
        <v>0</v>
      </c>
      <c r="G29" s="4">
        <f t="shared" si="2"/>
        <v>0.54000000000000625</v>
      </c>
      <c r="H29" s="3">
        <f t="shared" si="5"/>
        <v>23.022903652249092</v>
      </c>
      <c r="I29" s="3">
        <f t="shared" si="6"/>
        <v>5.7631500294324214</v>
      </c>
      <c r="J29" s="3">
        <f t="shared" si="7"/>
        <v>3.2384596957976419</v>
      </c>
      <c r="K29" s="9">
        <f t="shared" si="3"/>
        <v>25.032246655253772</v>
      </c>
      <c r="L29" s="9">
        <f t="shared" si="4"/>
        <v>14.066252218717334</v>
      </c>
    </row>
    <row r="30" spans="1:12" x14ac:dyDescent="0.3">
      <c r="A30" s="6">
        <v>44326</v>
      </c>
      <c r="B30" s="1">
        <v>69.2</v>
      </c>
      <c r="C30" s="1">
        <v>67.41</v>
      </c>
      <c r="D30" s="1">
        <v>68.319999999999993</v>
      </c>
      <c r="E30" s="4">
        <f t="shared" si="0"/>
        <v>1.7900000000000063</v>
      </c>
      <c r="F30" s="4">
        <f t="shared" si="1"/>
        <v>0.54999999999999716</v>
      </c>
      <c r="G30" s="4">
        <f t="shared" si="2"/>
        <v>0</v>
      </c>
      <c r="H30" s="3">
        <f t="shared" si="5"/>
        <v>23.168410534231306</v>
      </c>
      <c r="I30" s="3">
        <f t="shared" si="6"/>
        <v>5.9014964559015315</v>
      </c>
      <c r="J30" s="3">
        <f t="shared" si="7"/>
        <v>3.0071411460978101</v>
      </c>
      <c r="K30" s="9">
        <f t="shared" si="3"/>
        <v>25.47216800730493</v>
      </c>
      <c r="L30" s="9">
        <f t="shared" si="4"/>
        <v>12.979488349685283</v>
      </c>
    </row>
    <row r="31" spans="1:12" x14ac:dyDescent="0.3">
      <c r="A31" s="6">
        <v>44327</v>
      </c>
      <c r="B31" s="1">
        <v>68.75</v>
      </c>
      <c r="C31" s="1">
        <v>67.13</v>
      </c>
      <c r="D31" s="1">
        <v>68.55</v>
      </c>
      <c r="E31" s="4">
        <f t="shared" si="0"/>
        <v>1.6200000000000045</v>
      </c>
      <c r="F31" s="4">
        <f t="shared" si="1"/>
        <v>0</v>
      </c>
      <c r="G31" s="4">
        <f t="shared" si="2"/>
        <v>0.28000000000000114</v>
      </c>
      <c r="H31" s="3">
        <f t="shared" si="5"/>
        <v>23.133524067500502</v>
      </c>
      <c r="I31" s="3">
        <f t="shared" si="6"/>
        <v>5.4799609947657082</v>
      </c>
      <c r="J31" s="3">
        <f t="shared" si="7"/>
        <v>3.0723453499479678</v>
      </c>
      <c r="K31" s="9">
        <f t="shared" si="3"/>
        <v>23.688396885731379</v>
      </c>
      <c r="L31" s="9">
        <f t="shared" si="4"/>
        <v>13.280922271000643</v>
      </c>
    </row>
    <row r="32" spans="1:12" x14ac:dyDescent="0.3">
      <c r="A32" s="6">
        <v>44328</v>
      </c>
      <c r="B32" s="1">
        <v>69.900000000000006</v>
      </c>
      <c r="C32" s="1">
        <v>68.180000000000007</v>
      </c>
      <c r="D32" s="1">
        <v>69.319999999999993</v>
      </c>
      <c r="E32" s="4">
        <f t="shared" si="0"/>
        <v>1.7199999999999989</v>
      </c>
      <c r="F32" s="4">
        <f t="shared" si="1"/>
        <v>1.1500000000000057</v>
      </c>
      <c r="G32" s="4">
        <f t="shared" si="2"/>
        <v>0</v>
      </c>
      <c r="H32" s="3">
        <f t="shared" si="5"/>
        <v>23.201129491250466</v>
      </c>
      <c r="I32" s="3">
        <f t="shared" si="6"/>
        <v>6.2385352094253061</v>
      </c>
      <c r="J32" s="3">
        <f t="shared" si="7"/>
        <v>2.8528921106659699</v>
      </c>
      <c r="K32" s="9">
        <f t="shared" si="3"/>
        <v>26.888928885026747</v>
      </c>
      <c r="L32" s="9">
        <f t="shared" si="4"/>
        <v>12.29635010546294</v>
      </c>
    </row>
    <row r="33" spans="1:12" x14ac:dyDescent="0.3">
      <c r="A33" s="6">
        <v>44329</v>
      </c>
      <c r="B33" s="1">
        <v>69.040000000000006</v>
      </c>
      <c r="C33" s="1">
        <v>66.48</v>
      </c>
      <c r="D33" s="1">
        <v>67.05</v>
      </c>
      <c r="E33" s="4">
        <f t="shared" si="0"/>
        <v>2.8399999999999892</v>
      </c>
      <c r="F33" s="4">
        <f t="shared" ref="F33:F34" si="8">IF(B33="","",IF(AND(B33-B32&gt;C32-C33,B33-B32&gt;0),B33-B32,0))</f>
        <v>0</v>
      </c>
      <c r="G33" s="4">
        <f t="shared" ref="G33:G34" si="9">IF(B33="","",IF(AND(C32-C33&gt;B33-B32,C32-C33&gt;0),C32-C33,0))</f>
        <v>1.7000000000000028</v>
      </c>
      <c r="H33" s="3">
        <f t="shared" si="5"/>
        <v>24.383905956161136</v>
      </c>
      <c r="I33" s="3">
        <f t="shared" si="6"/>
        <v>5.7929255516092129</v>
      </c>
      <c r="J33" s="3">
        <f t="shared" si="7"/>
        <v>4.349114102761261</v>
      </c>
      <c r="K33" s="9">
        <f t="shared" ref="K33:K34" si="10">I33/H33*100</f>
        <v>23.757168199484056</v>
      </c>
      <c r="L33" s="9">
        <f t="shared" ref="L33:L34" si="11">J33/H33*100</f>
        <v>17.836002610001703</v>
      </c>
    </row>
    <row r="34" spans="1:12" x14ac:dyDescent="0.3">
      <c r="A34" s="6">
        <v>44330</v>
      </c>
      <c r="B34" s="1">
        <v>68.89</v>
      </c>
      <c r="C34" s="1">
        <v>66.5</v>
      </c>
      <c r="D34" s="1">
        <v>68.709999999999994</v>
      </c>
      <c r="E34" s="4">
        <f t="shared" si="0"/>
        <v>2.3900000000000006</v>
      </c>
      <c r="F34" s="4">
        <f t="shared" si="8"/>
        <v>0</v>
      </c>
      <c r="G34" s="4">
        <f t="shared" si="9"/>
        <v>0</v>
      </c>
      <c r="H34" s="3">
        <f t="shared" si="5"/>
        <v>25.032198387863914</v>
      </c>
      <c r="I34" s="3">
        <f t="shared" si="6"/>
        <v>5.3791451550656975</v>
      </c>
      <c r="J34" s="3">
        <f t="shared" si="7"/>
        <v>4.0384630954211707</v>
      </c>
      <c r="K34" s="9">
        <f t="shared" si="10"/>
        <v>21.488904297249455</v>
      </c>
      <c r="L34" s="9">
        <f t="shared" si="11"/>
        <v>16.133074022691886</v>
      </c>
    </row>
    <row r="35" spans="1:12" x14ac:dyDescent="0.3">
      <c r="A35" s="6">
        <v>44333</v>
      </c>
      <c r="B35" s="1">
        <v>69.62</v>
      </c>
      <c r="C35" s="1">
        <v>68.180000000000007</v>
      </c>
      <c r="D35" s="1">
        <v>69.459999999999994</v>
      </c>
      <c r="E35" s="4">
        <f t="shared" ref="E35:E61" si="12">IF(B35="","",MAX(ABS(B35-D34),ABS(C35-D34),ABS(B35-C35)))</f>
        <v>1.4399999999999977</v>
      </c>
      <c r="F35" s="4">
        <f t="shared" ref="F35:F61" si="13">IF(B35="","",IF(AND(B35-B34&gt;C34-C35,B35-B34&gt;0),B35-B34,0))</f>
        <v>0.73000000000000398</v>
      </c>
      <c r="G35" s="4">
        <f t="shared" ref="G35:G61" si="14">IF(B35="","",IF(AND(C34-C35&gt;B35-B34,C34-C35&gt;0),C34-C35,0))</f>
        <v>0</v>
      </c>
      <c r="H35" s="3">
        <f t="shared" si="5"/>
        <v>24.684184217302203</v>
      </c>
      <c r="I35" s="3">
        <f t="shared" si="6"/>
        <v>5.7249205011324378</v>
      </c>
      <c r="J35" s="3">
        <f t="shared" si="7"/>
        <v>3.75000144574823</v>
      </c>
      <c r="K35" s="9">
        <f t="shared" ref="K35:K61" si="15">I35/H35*100</f>
        <v>23.192666408313368</v>
      </c>
      <c r="L35" s="9">
        <f t="shared" ref="L35:L61" si="16">J35/H35*100</f>
        <v>15.191919703466212</v>
      </c>
    </row>
    <row r="36" spans="1:12" x14ac:dyDescent="0.3">
      <c r="A36" s="6">
        <v>44334</v>
      </c>
      <c r="B36" s="1">
        <v>70.239999999999995</v>
      </c>
      <c r="C36" s="1">
        <v>67.28</v>
      </c>
      <c r="D36" s="1">
        <v>68.709999999999994</v>
      </c>
      <c r="E36" s="4">
        <f t="shared" si="12"/>
        <v>2.9599999999999937</v>
      </c>
      <c r="F36" s="4">
        <f t="shared" si="13"/>
        <v>0</v>
      </c>
      <c r="G36" s="4">
        <f t="shared" si="14"/>
        <v>0.90000000000000568</v>
      </c>
      <c r="H36" s="3">
        <f t="shared" si="5"/>
        <v>25.881028201780612</v>
      </c>
      <c r="I36" s="3">
        <f t="shared" si="6"/>
        <v>5.3159976081944063</v>
      </c>
      <c r="J36" s="3">
        <f t="shared" si="7"/>
        <v>4.3821441996233617</v>
      </c>
      <c r="K36" s="9">
        <f t="shared" si="15"/>
        <v>20.540132975971435</v>
      </c>
      <c r="L36" s="9">
        <f t="shared" si="16"/>
        <v>16.931878306604027</v>
      </c>
    </row>
    <row r="37" spans="1:12" x14ac:dyDescent="0.3">
      <c r="A37" s="6">
        <v>44335</v>
      </c>
      <c r="B37" s="1">
        <v>68.459999999999994</v>
      </c>
      <c r="C37" s="1">
        <v>65.3</v>
      </c>
      <c r="D37" s="1">
        <v>66.66</v>
      </c>
      <c r="E37" s="4">
        <f t="shared" si="12"/>
        <v>3.4099999999999966</v>
      </c>
      <c r="F37" s="4">
        <f t="shared" si="13"/>
        <v>0</v>
      </c>
      <c r="G37" s="4">
        <f t="shared" si="14"/>
        <v>1.980000000000004</v>
      </c>
      <c r="H37" s="3">
        <f t="shared" si="5"/>
        <v>27.44238333022485</v>
      </c>
      <c r="I37" s="3">
        <f t="shared" si="6"/>
        <v>4.9362834933233772</v>
      </c>
      <c r="J37" s="3">
        <f t="shared" si="7"/>
        <v>6.0491338996502684</v>
      </c>
      <c r="K37" s="9">
        <f t="shared" si="15"/>
        <v>17.987808981177626</v>
      </c>
      <c r="L37" s="9">
        <f t="shared" si="16"/>
        <v>22.043034042847854</v>
      </c>
    </row>
    <row r="38" spans="1:12" x14ac:dyDescent="0.3">
      <c r="A38" s="6">
        <v>44336</v>
      </c>
      <c r="B38" s="1">
        <v>67.17</v>
      </c>
      <c r="C38" s="1">
        <v>64.8</v>
      </c>
      <c r="D38" s="1">
        <v>65.11</v>
      </c>
      <c r="E38" s="4">
        <f t="shared" si="12"/>
        <v>2.3700000000000045</v>
      </c>
      <c r="F38" s="4">
        <f t="shared" si="13"/>
        <v>0</v>
      </c>
      <c r="G38" s="4">
        <f t="shared" si="14"/>
        <v>0.5</v>
      </c>
      <c r="H38" s="3">
        <f t="shared" si="5"/>
        <v>27.852213092351651</v>
      </c>
      <c r="I38" s="3">
        <f t="shared" si="6"/>
        <v>4.5836918152288506</v>
      </c>
      <c r="J38" s="3">
        <f t="shared" si="7"/>
        <v>6.1170529068181061</v>
      </c>
      <c r="K38" s="9">
        <f t="shared" si="15"/>
        <v>16.457190672893258</v>
      </c>
      <c r="L38" s="9">
        <f t="shared" si="16"/>
        <v>21.962538081032697</v>
      </c>
    </row>
    <row r="39" spans="1:12" x14ac:dyDescent="0.3">
      <c r="A39" s="6">
        <v>44337</v>
      </c>
      <c r="B39" s="1">
        <v>66.94</v>
      </c>
      <c r="C39" s="1">
        <v>64.569999999999993</v>
      </c>
      <c r="D39" s="1">
        <v>66.44</v>
      </c>
      <c r="E39" s="4">
        <f t="shared" si="12"/>
        <v>2.3700000000000045</v>
      </c>
      <c r="F39" s="4">
        <f t="shared" si="13"/>
        <v>0</v>
      </c>
      <c r="G39" s="4">
        <f t="shared" si="14"/>
        <v>0.23000000000000398</v>
      </c>
      <c r="H39" s="3">
        <f t="shared" si="5"/>
        <v>28.232769300040822</v>
      </c>
      <c r="I39" s="3">
        <f t="shared" si="6"/>
        <v>4.2562852569982184</v>
      </c>
      <c r="J39" s="3">
        <f t="shared" si="7"/>
        <v>5.9101205563311021</v>
      </c>
      <c r="K39" s="9">
        <f t="shared" si="15"/>
        <v>15.075691696287349</v>
      </c>
      <c r="L39" s="9">
        <f t="shared" si="16"/>
        <v>20.933548861331701</v>
      </c>
    </row>
    <row r="40" spans="1:12" x14ac:dyDescent="0.3">
      <c r="A40" s="6">
        <v>44340</v>
      </c>
      <c r="B40" s="1">
        <v>68.64</v>
      </c>
      <c r="C40" s="1">
        <v>66.459999999999994</v>
      </c>
      <c r="D40" s="1">
        <v>68.459999999999994</v>
      </c>
      <c r="E40" s="4">
        <f t="shared" si="12"/>
        <v>2.2000000000000028</v>
      </c>
      <c r="F40" s="4">
        <f t="shared" si="13"/>
        <v>1.7000000000000028</v>
      </c>
      <c r="G40" s="4">
        <f t="shared" si="14"/>
        <v>0</v>
      </c>
      <c r="H40" s="3">
        <f t="shared" si="5"/>
        <v>28.416142921466481</v>
      </c>
      <c r="I40" s="3">
        <f t="shared" si="6"/>
        <v>5.6522648814983487</v>
      </c>
      <c r="J40" s="3">
        <f t="shared" si="7"/>
        <v>5.487969088021738</v>
      </c>
      <c r="K40" s="9">
        <f t="shared" si="15"/>
        <v>19.89103481468079</v>
      </c>
      <c r="L40" s="9">
        <f t="shared" si="16"/>
        <v>19.312857143169655</v>
      </c>
    </row>
    <row r="41" spans="1:12" x14ac:dyDescent="0.3">
      <c r="A41" s="6">
        <v>44341</v>
      </c>
      <c r="B41" s="1">
        <v>68.900000000000006</v>
      </c>
      <c r="C41" s="1">
        <v>67.83</v>
      </c>
      <c r="D41" s="1">
        <v>68.650000000000006</v>
      </c>
      <c r="E41" s="4">
        <f t="shared" si="12"/>
        <v>1.0700000000000074</v>
      </c>
      <c r="F41" s="4">
        <f t="shared" si="13"/>
        <v>0.26000000000000512</v>
      </c>
      <c r="G41" s="4">
        <f t="shared" si="14"/>
        <v>0</v>
      </c>
      <c r="H41" s="3">
        <f t="shared" si="5"/>
        <v>27.456418427076024</v>
      </c>
      <c r="I41" s="3">
        <f t="shared" si="6"/>
        <v>5.5085316756770428</v>
      </c>
      <c r="J41" s="3">
        <f t="shared" si="7"/>
        <v>5.0959712960201848</v>
      </c>
      <c r="K41" s="9">
        <f t="shared" si="15"/>
        <v>20.062819519988189</v>
      </c>
      <c r="L41" s="9">
        <f t="shared" si="16"/>
        <v>18.560218659090712</v>
      </c>
    </row>
    <row r="42" spans="1:12" x14ac:dyDescent="0.3">
      <c r="A42" s="6">
        <v>44342</v>
      </c>
      <c r="B42" s="1">
        <v>69.17</v>
      </c>
      <c r="C42" s="1">
        <v>68.02</v>
      </c>
      <c r="D42" s="1">
        <v>68.87</v>
      </c>
      <c r="E42" s="4">
        <f t="shared" si="12"/>
        <v>1.1500000000000057</v>
      </c>
      <c r="F42" s="4">
        <f t="shared" si="13"/>
        <v>0.26999999999999602</v>
      </c>
      <c r="G42" s="4">
        <f t="shared" si="14"/>
        <v>0</v>
      </c>
      <c r="H42" s="3">
        <f t="shared" si="5"/>
        <v>26.645245682284884</v>
      </c>
      <c r="I42" s="3">
        <f t="shared" si="6"/>
        <v>5.3850651274143928</v>
      </c>
      <c r="J42" s="3">
        <f t="shared" si="7"/>
        <v>4.7319733463044571</v>
      </c>
      <c r="K42" s="9">
        <f t="shared" si="15"/>
        <v>20.210228840166629</v>
      </c>
      <c r="L42" s="9">
        <f t="shared" si="16"/>
        <v>17.759165754101165</v>
      </c>
    </row>
    <row r="43" spans="1:12" x14ac:dyDescent="0.3">
      <c r="A43" s="6">
        <v>44343</v>
      </c>
      <c r="B43" s="1">
        <v>69.510000000000005</v>
      </c>
      <c r="C43" s="1">
        <v>68.11</v>
      </c>
      <c r="D43" s="1">
        <v>69.459999999999994</v>
      </c>
      <c r="E43" s="4">
        <f t="shared" si="12"/>
        <v>1.4000000000000057</v>
      </c>
      <c r="F43" s="4">
        <f t="shared" si="13"/>
        <v>0.34000000000000341</v>
      </c>
      <c r="G43" s="4">
        <f t="shared" si="14"/>
        <v>0</v>
      </c>
      <c r="H43" s="3">
        <f t="shared" si="5"/>
        <v>26.142013847835969</v>
      </c>
      <c r="I43" s="3">
        <f t="shared" si="6"/>
        <v>5.340417618313368</v>
      </c>
      <c r="J43" s="3">
        <f t="shared" si="7"/>
        <v>4.393975250139853</v>
      </c>
      <c r="K43" s="9">
        <f t="shared" si="15"/>
        <v>20.428485920779384</v>
      </c>
      <c r="L43" s="9">
        <f t="shared" si="16"/>
        <v>16.808097783574489</v>
      </c>
    </row>
    <row r="44" spans="1:12" x14ac:dyDescent="0.3">
      <c r="A44" s="6">
        <v>44344</v>
      </c>
      <c r="B44" s="1">
        <v>69.92</v>
      </c>
      <c r="C44" s="1">
        <v>69.260000000000005</v>
      </c>
      <c r="D44" s="1">
        <v>69.63</v>
      </c>
      <c r="E44" s="4">
        <f t="shared" si="12"/>
        <v>0.65999999999999659</v>
      </c>
      <c r="F44" s="4">
        <f t="shared" si="13"/>
        <v>0.40999999999999659</v>
      </c>
      <c r="G44" s="4">
        <f t="shared" si="14"/>
        <v>0</v>
      </c>
      <c r="H44" s="3">
        <f t="shared" si="5"/>
        <v>24.93472714441911</v>
      </c>
      <c r="I44" s="3">
        <f t="shared" si="6"/>
        <v>5.3689592170052673</v>
      </c>
      <c r="J44" s="3">
        <f t="shared" si="7"/>
        <v>4.0801198751298635</v>
      </c>
      <c r="K44" s="9">
        <f t="shared" si="15"/>
        <v>21.532055217243265</v>
      </c>
      <c r="L44" s="9">
        <f t="shared" si="16"/>
        <v>16.363202418451472</v>
      </c>
    </row>
    <row r="45" spans="1:12" x14ac:dyDescent="0.3">
      <c r="A45" s="6">
        <v>44347</v>
      </c>
      <c r="B45" s="1">
        <v>69.819999999999993</v>
      </c>
      <c r="C45" s="1">
        <v>68.75</v>
      </c>
      <c r="D45" s="1">
        <v>69.319999999999993</v>
      </c>
      <c r="E45" s="4">
        <f t="shared" si="12"/>
        <v>1.0699999999999932</v>
      </c>
      <c r="F45" s="4">
        <f t="shared" si="13"/>
        <v>0</v>
      </c>
      <c r="G45" s="4">
        <f t="shared" si="14"/>
        <v>0.51000000000000512</v>
      </c>
      <c r="H45" s="3">
        <f t="shared" si="5"/>
        <v>24.223675205532025</v>
      </c>
      <c r="I45" s="3">
        <f t="shared" si="6"/>
        <v>4.9854621300763196</v>
      </c>
      <c r="J45" s="3">
        <f t="shared" si="7"/>
        <v>4.298682741192021</v>
      </c>
      <c r="K45" s="9">
        <f t="shared" si="15"/>
        <v>20.580948546312147</v>
      </c>
      <c r="L45" s="9">
        <f t="shared" si="16"/>
        <v>17.745790862529066</v>
      </c>
    </row>
    <row r="46" spans="1:12" x14ac:dyDescent="0.3">
      <c r="A46" s="6">
        <v>44348</v>
      </c>
      <c r="B46" s="1">
        <v>71.34</v>
      </c>
      <c r="C46" s="1">
        <v>69.290000000000006</v>
      </c>
      <c r="D46" s="1">
        <v>70.25</v>
      </c>
      <c r="E46" s="4">
        <f t="shared" si="12"/>
        <v>2.0499999999999972</v>
      </c>
      <c r="F46" s="4">
        <f t="shared" si="13"/>
        <v>1.5200000000000102</v>
      </c>
      <c r="G46" s="4">
        <f t="shared" si="14"/>
        <v>0</v>
      </c>
      <c r="H46" s="3">
        <f t="shared" si="5"/>
        <v>24.543412690851163</v>
      </c>
      <c r="I46" s="3">
        <f t="shared" si="6"/>
        <v>6.1493576922137354</v>
      </c>
      <c r="J46" s="3">
        <f t="shared" si="7"/>
        <v>3.9916339739640194</v>
      </c>
      <c r="K46" s="9">
        <f t="shared" si="15"/>
        <v>25.055022989960879</v>
      </c>
      <c r="L46" s="9">
        <f t="shared" si="16"/>
        <v>16.263565398352064</v>
      </c>
    </row>
    <row r="47" spans="1:12" x14ac:dyDescent="0.3">
      <c r="A47" s="6">
        <v>44349</v>
      </c>
      <c r="B47" s="1">
        <v>71.48</v>
      </c>
      <c r="C47" s="1">
        <v>70.349999999999994</v>
      </c>
      <c r="D47" s="1">
        <v>71.349999999999994</v>
      </c>
      <c r="E47" s="4">
        <f t="shared" si="12"/>
        <v>1.230000000000004</v>
      </c>
      <c r="F47" s="4">
        <f t="shared" si="13"/>
        <v>0.14000000000000057</v>
      </c>
      <c r="G47" s="4">
        <f t="shared" si="14"/>
        <v>0</v>
      </c>
      <c r="H47" s="3">
        <f t="shared" si="5"/>
        <v>24.020311784361798</v>
      </c>
      <c r="I47" s="3">
        <f t="shared" si="6"/>
        <v>5.8501178570556123</v>
      </c>
      <c r="J47" s="3">
        <f t="shared" si="7"/>
        <v>3.7065172615380182</v>
      </c>
      <c r="K47" s="9">
        <f t="shared" si="15"/>
        <v>24.354878944012199</v>
      </c>
      <c r="L47" s="9">
        <f t="shared" si="16"/>
        <v>15.430762493062691</v>
      </c>
    </row>
    <row r="48" spans="1:12" x14ac:dyDescent="0.3">
      <c r="A48" s="6">
        <v>44350</v>
      </c>
      <c r="B48" s="1">
        <v>71.989999999999995</v>
      </c>
      <c r="C48" s="1">
        <v>70.66</v>
      </c>
      <c r="D48" s="1">
        <v>71.31</v>
      </c>
      <c r="E48" s="4">
        <f t="shared" si="12"/>
        <v>1.3299999999999983</v>
      </c>
      <c r="F48" s="4">
        <f t="shared" si="13"/>
        <v>0.50999999999999091</v>
      </c>
      <c r="G48" s="4">
        <f t="shared" si="14"/>
        <v>0</v>
      </c>
      <c r="H48" s="3">
        <f t="shared" si="5"/>
        <v>23.634575228335954</v>
      </c>
      <c r="I48" s="3">
        <f t="shared" si="6"/>
        <v>5.9422522958373456</v>
      </c>
      <c r="J48" s="3">
        <f t="shared" si="7"/>
        <v>3.441766028571017</v>
      </c>
      <c r="K48" s="9">
        <f t="shared" si="15"/>
        <v>25.142200519487496</v>
      </c>
      <c r="L48" s="9">
        <f t="shared" si="16"/>
        <v>14.562419655609535</v>
      </c>
    </row>
    <row r="49" spans="1:12" x14ac:dyDescent="0.3">
      <c r="A49" s="6">
        <v>44351</v>
      </c>
      <c r="B49" s="1">
        <v>72.17</v>
      </c>
      <c r="C49" s="1">
        <v>70.73</v>
      </c>
      <c r="D49" s="1">
        <v>71.89</v>
      </c>
      <c r="E49" s="4">
        <f t="shared" si="12"/>
        <v>1.4399999999999977</v>
      </c>
      <c r="F49" s="4">
        <f t="shared" si="13"/>
        <v>0.18000000000000682</v>
      </c>
      <c r="G49" s="4">
        <f t="shared" si="14"/>
        <v>0</v>
      </c>
      <c r="H49" s="3">
        <f t="shared" si="5"/>
        <v>23.386391283454813</v>
      </c>
      <c r="I49" s="3">
        <f t="shared" si="6"/>
        <v>5.6978057032775418</v>
      </c>
      <c r="J49" s="3">
        <f t="shared" si="7"/>
        <v>3.1959255979588015</v>
      </c>
      <c r="K49" s="9">
        <f t="shared" si="15"/>
        <v>24.363766235744855</v>
      </c>
      <c r="L49" s="9">
        <f t="shared" si="16"/>
        <v>13.66574927795647</v>
      </c>
    </row>
    <row r="50" spans="1:12" x14ac:dyDescent="0.3">
      <c r="A50" s="6">
        <v>44354</v>
      </c>
      <c r="B50" s="1">
        <v>72.27</v>
      </c>
      <c r="C50" s="1">
        <v>71.099999999999994</v>
      </c>
      <c r="D50" s="1">
        <v>71.489999999999995</v>
      </c>
      <c r="E50" s="4">
        <f t="shared" si="12"/>
        <v>1.1700000000000017</v>
      </c>
      <c r="F50" s="4">
        <f t="shared" si="13"/>
        <v>9.9999999999994316E-2</v>
      </c>
      <c r="G50" s="4">
        <f t="shared" si="14"/>
        <v>0</v>
      </c>
      <c r="H50" s="3">
        <f t="shared" si="5"/>
        <v>22.885934763208041</v>
      </c>
      <c r="I50" s="3">
        <f t="shared" si="6"/>
        <v>5.3908195816148545</v>
      </c>
      <c r="J50" s="3">
        <f t="shared" si="7"/>
        <v>2.9676451981046013</v>
      </c>
      <c r="K50" s="9">
        <f t="shared" si="15"/>
        <v>23.55516450340172</v>
      </c>
      <c r="L50" s="9">
        <f t="shared" si="16"/>
        <v>12.967113770137354</v>
      </c>
    </row>
    <row r="51" spans="1:12" x14ac:dyDescent="0.3">
      <c r="A51" s="6">
        <v>44355</v>
      </c>
      <c r="B51" s="1">
        <v>72.42</v>
      </c>
      <c r="C51" s="1">
        <v>70.709999999999994</v>
      </c>
      <c r="D51" s="1">
        <v>72.22</v>
      </c>
      <c r="E51" s="4">
        <f t="shared" si="12"/>
        <v>1.710000000000008</v>
      </c>
      <c r="F51" s="4">
        <f t="shared" si="13"/>
        <v>0</v>
      </c>
      <c r="G51" s="4">
        <f t="shared" si="14"/>
        <v>0.39000000000000057</v>
      </c>
      <c r="H51" s="3">
        <f t="shared" si="5"/>
        <v>22.961225137264616</v>
      </c>
      <c r="I51" s="3">
        <f t="shared" si="6"/>
        <v>5.0057610400709365</v>
      </c>
      <c r="J51" s="3">
        <f t="shared" si="7"/>
        <v>3.1456705410971302</v>
      </c>
      <c r="K51" s="9">
        <f t="shared" si="15"/>
        <v>21.800931832452193</v>
      </c>
      <c r="L51" s="9">
        <f t="shared" si="16"/>
        <v>13.699924643793967</v>
      </c>
    </row>
    <row r="52" spans="1:12" x14ac:dyDescent="0.3">
      <c r="A52" s="6">
        <v>44356</v>
      </c>
      <c r="B52" s="1">
        <v>72.87</v>
      </c>
      <c r="C52" s="1">
        <v>71.819999999999993</v>
      </c>
      <c r="D52" s="1">
        <v>72.22</v>
      </c>
      <c r="E52" s="4">
        <f t="shared" si="12"/>
        <v>1.0500000000000114</v>
      </c>
      <c r="F52" s="4">
        <f t="shared" si="13"/>
        <v>0.45000000000000284</v>
      </c>
      <c r="G52" s="4">
        <f t="shared" si="14"/>
        <v>0</v>
      </c>
      <c r="H52" s="3">
        <f t="shared" si="5"/>
        <v>22.371137627460012</v>
      </c>
      <c r="I52" s="3">
        <f t="shared" si="6"/>
        <v>5.0982066800658723</v>
      </c>
      <c r="J52" s="3">
        <f t="shared" si="7"/>
        <v>2.9209797881616208</v>
      </c>
      <c r="K52" s="9">
        <f t="shared" si="15"/>
        <v>22.789215126046834</v>
      </c>
      <c r="L52" s="9">
        <f t="shared" si="16"/>
        <v>13.056912155312975</v>
      </c>
    </row>
    <row r="53" spans="1:12" x14ac:dyDescent="0.3">
      <c r="A53" s="6">
        <v>44357</v>
      </c>
      <c r="B53" s="1">
        <v>72.930000000000007</v>
      </c>
      <c r="C53" s="1">
        <v>70.95</v>
      </c>
      <c r="D53" s="1">
        <v>72.52</v>
      </c>
      <c r="E53" s="4">
        <f t="shared" si="12"/>
        <v>1.980000000000004</v>
      </c>
      <c r="F53" s="4">
        <f t="shared" si="13"/>
        <v>0</v>
      </c>
      <c r="G53" s="4">
        <f t="shared" si="14"/>
        <v>0.86999999999999034</v>
      </c>
      <c r="H53" s="3">
        <f t="shared" si="5"/>
        <v>22.753199225498587</v>
      </c>
      <c r="I53" s="3">
        <f t="shared" si="6"/>
        <v>4.7340490600611673</v>
      </c>
      <c r="J53" s="3">
        <f t="shared" si="7"/>
        <v>3.5823383747214956</v>
      </c>
      <c r="K53" s="9">
        <f t="shared" si="15"/>
        <v>20.806080996099709</v>
      </c>
      <c r="L53" s="9">
        <f t="shared" si="16"/>
        <v>15.744328255636747</v>
      </c>
    </row>
    <row r="54" spans="1:12" x14ac:dyDescent="0.3">
      <c r="A54" s="6">
        <v>44358</v>
      </c>
      <c r="B54" s="1">
        <v>73.09</v>
      </c>
      <c r="C54" s="1">
        <v>71.88</v>
      </c>
      <c r="D54" s="1">
        <v>72.69</v>
      </c>
      <c r="E54" s="4">
        <f t="shared" si="12"/>
        <v>1.210000000000008</v>
      </c>
      <c r="F54" s="4">
        <f t="shared" si="13"/>
        <v>0.15999999999999659</v>
      </c>
      <c r="G54" s="4">
        <f t="shared" si="14"/>
        <v>0</v>
      </c>
      <c r="H54" s="3">
        <f t="shared" si="5"/>
        <v>22.337970709391552</v>
      </c>
      <c r="I54" s="3">
        <f t="shared" si="6"/>
        <v>4.5559026986282234</v>
      </c>
      <c r="J54" s="3">
        <f t="shared" si="7"/>
        <v>3.3264570622413889</v>
      </c>
      <c r="K54" s="9">
        <f t="shared" si="15"/>
        <v>20.395329360481192</v>
      </c>
      <c r="L54" s="9">
        <f t="shared" si="16"/>
        <v>14.891491736278653</v>
      </c>
    </row>
    <row r="55" spans="1:12" x14ac:dyDescent="0.3">
      <c r="A55" s="6">
        <v>44361</v>
      </c>
      <c r="B55" s="1">
        <v>73.64</v>
      </c>
      <c r="C55" s="1">
        <v>72.59</v>
      </c>
      <c r="D55" s="1">
        <v>72.86</v>
      </c>
      <c r="E55" s="4">
        <f t="shared" si="12"/>
        <v>1.0499999999999972</v>
      </c>
      <c r="F55" s="4">
        <f t="shared" si="13"/>
        <v>0.54999999999999716</v>
      </c>
      <c r="G55" s="4">
        <f t="shared" si="14"/>
        <v>0</v>
      </c>
      <c r="H55" s="3">
        <f t="shared" si="5"/>
        <v>21.792401373006438</v>
      </c>
      <c r="I55" s="3">
        <f t="shared" si="6"/>
        <v>4.7804810772976332</v>
      </c>
      <c r="J55" s="3">
        <f t="shared" si="7"/>
        <v>3.0888529863670042</v>
      </c>
      <c r="K55" s="9">
        <f t="shared" si="15"/>
        <v>21.93645847225935</v>
      </c>
      <c r="L55" s="9">
        <f t="shared" si="16"/>
        <v>14.1739908947945</v>
      </c>
    </row>
    <row r="56" spans="1:12" x14ac:dyDescent="0.3">
      <c r="A56" s="6">
        <v>44362</v>
      </c>
      <c r="B56" s="1">
        <v>74.33</v>
      </c>
      <c r="C56" s="1">
        <v>72.790000000000006</v>
      </c>
      <c r="D56" s="1">
        <v>73.989999999999995</v>
      </c>
      <c r="E56" s="4">
        <f t="shared" si="12"/>
        <v>1.539999999999992</v>
      </c>
      <c r="F56" s="4">
        <f t="shared" si="13"/>
        <v>0.68999999999999773</v>
      </c>
      <c r="G56" s="4">
        <f t="shared" si="14"/>
        <v>0</v>
      </c>
      <c r="H56" s="3">
        <f t="shared" si="5"/>
        <v>21.77580127493454</v>
      </c>
      <c r="I56" s="3">
        <f t="shared" si="6"/>
        <v>5.1290181432049424</v>
      </c>
      <c r="J56" s="3">
        <f t="shared" si="7"/>
        <v>2.8682206301979325</v>
      </c>
      <c r="K56" s="9">
        <f t="shared" si="15"/>
        <v>23.553751609171776</v>
      </c>
      <c r="L56" s="9">
        <f t="shared" si="16"/>
        <v>13.171596277834578</v>
      </c>
    </row>
    <row r="57" spans="1:12" x14ac:dyDescent="0.3">
      <c r="A57" s="6">
        <v>44363</v>
      </c>
      <c r="B57" s="1">
        <v>74.959999999999994</v>
      </c>
      <c r="C57" s="1">
        <v>73.86</v>
      </c>
      <c r="D57" s="1">
        <v>74.39</v>
      </c>
      <c r="E57" s="4">
        <f t="shared" si="12"/>
        <v>1.0999999999999943</v>
      </c>
      <c r="F57" s="4">
        <f t="shared" si="13"/>
        <v>0.62999999999999545</v>
      </c>
      <c r="G57" s="4">
        <f t="shared" si="14"/>
        <v>0</v>
      </c>
      <c r="H57" s="3">
        <f t="shared" si="5"/>
        <v>21.320386898153497</v>
      </c>
      <c r="I57" s="3">
        <f t="shared" si="6"/>
        <v>5.3926597044045845</v>
      </c>
      <c r="J57" s="3">
        <f t="shared" si="7"/>
        <v>2.6633477280409372</v>
      </c>
      <c r="K57" s="9">
        <f t="shared" si="15"/>
        <v>25.293442047581362</v>
      </c>
      <c r="L57" s="9">
        <f t="shared" si="16"/>
        <v>12.492023436364576</v>
      </c>
    </row>
    <row r="58" spans="1:12" x14ac:dyDescent="0.3">
      <c r="A58" s="6">
        <v>44364</v>
      </c>
      <c r="B58" s="1">
        <v>74.5</v>
      </c>
      <c r="C58" s="1">
        <v>72.010000000000005</v>
      </c>
      <c r="D58" s="1">
        <v>73.08</v>
      </c>
      <c r="E58" s="4">
        <f t="shared" si="12"/>
        <v>2.4899999999999949</v>
      </c>
      <c r="F58" s="4">
        <f t="shared" si="13"/>
        <v>0</v>
      </c>
      <c r="G58" s="4">
        <f t="shared" si="14"/>
        <v>1.8499999999999943</v>
      </c>
      <c r="H58" s="3">
        <f t="shared" si="5"/>
        <v>22.287502119713956</v>
      </c>
      <c r="I58" s="3">
        <f t="shared" si="6"/>
        <v>5.0074697255185425</v>
      </c>
      <c r="J58" s="3">
        <f t="shared" si="7"/>
        <v>4.3231086046094358</v>
      </c>
      <c r="K58" s="9">
        <f t="shared" si="15"/>
        <v>22.467613008499896</v>
      </c>
      <c r="L58" s="9">
        <f t="shared" si="16"/>
        <v>19.397008159050351</v>
      </c>
    </row>
    <row r="59" spans="1:12" x14ac:dyDescent="0.3">
      <c r="A59" s="6">
        <v>44365</v>
      </c>
      <c r="B59" s="1">
        <v>73.760000000000005</v>
      </c>
      <c r="C59" s="1">
        <v>72.180000000000007</v>
      </c>
      <c r="D59" s="1">
        <v>73.510000000000005</v>
      </c>
      <c r="E59" s="4">
        <f t="shared" si="12"/>
        <v>1.5799999999999983</v>
      </c>
      <c r="F59" s="4">
        <f t="shared" si="13"/>
        <v>0</v>
      </c>
      <c r="G59" s="4">
        <f t="shared" si="14"/>
        <v>0</v>
      </c>
      <c r="H59" s="3">
        <f t="shared" si="5"/>
        <v>22.27553768259153</v>
      </c>
      <c r="I59" s="3">
        <f t="shared" si="6"/>
        <v>4.6497933165529322</v>
      </c>
      <c r="J59" s="3">
        <f t="shared" si="7"/>
        <v>4.0143151328516193</v>
      </c>
      <c r="K59" s="9">
        <f t="shared" si="15"/>
        <v>20.87398913915678</v>
      </c>
      <c r="L59" s="9">
        <f t="shared" si="16"/>
        <v>18.021181755755471</v>
      </c>
    </row>
    <row r="60" spans="1:12" x14ac:dyDescent="0.3">
      <c r="A60" s="6">
        <v>44368</v>
      </c>
      <c r="B60" s="1">
        <v>74.95</v>
      </c>
      <c r="C60" s="1">
        <v>72.98</v>
      </c>
      <c r="D60" s="1">
        <v>74.900000000000006</v>
      </c>
      <c r="E60" s="4">
        <f t="shared" si="12"/>
        <v>1.9699999999999989</v>
      </c>
      <c r="F60" s="4">
        <f t="shared" si="13"/>
        <v>1.1899999999999977</v>
      </c>
      <c r="G60" s="4">
        <f t="shared" si="14"/>
        <v>0</v>
      </c>
      <c r="H60" s="3">
        <f t="shared" si="5"/>
        <v>22.654427848120704</v>
      </c>
      <c r="I60" s="3">
        <f t="shared" si="6"/>
        <v>5.5076652225134346</v>
      </c>
      <c r="J60" s="3">
        <f t="shared" si="7"/>
        <v>3.7275783376479321</v>
      </c>
      <c r="K60" s="9">
        <f t="shared" si="15"/>
        <v>24.31165006433973</v>
      </c>
      <c r="L60" s="9">
        <f t="shared" si="16"/>
        <v>16.454082895574661</v>
      </c>
    </row>
    <row r="61" spans="1:12" x14ac:dyDescent="0.3">
      <c r="A61" s="6">
        <v>44369</v>
      </c>
      <c r="B61" s="1">
        <v>75.3</v>
      </c>
      <c r="C61" s="1">
        <v>74.319999999999993</v>
      </c>
      <c r="D61" s="1">
        <v>74.680000000000007</v>
      </c>
      <c r="E61" s="4">
        <f t="shared" si="12"/>
        <v>0.98000000000000398</v>
      </c>
      <c r="F61" s="4">
        <f t="shared" si="13"/>
        <v>0.34999999999999432</v>
      </c>
      <c r="G61" s="4">
        <f t="shared" si="14"/>
        <v>0</v>
      </c>
      <c r="H61" s="3">
        <f t="shared" si="5"/>
        <v>22.016254430397801</v>
      </c>
      <c r="I61" s="3">
        <f t="shared" si="6"/>
        <v>5.464260563762469</v>
      </c>
      <c r="J61" s="3">
        <f t="shared" si="7"/>
        <v>3.4613227421016513</v>
      </c>
      <c r="K61" s="9">
        <f t="shared" si="15"/>
        <v>24.819210647465876</v>
      </c>
      <c r="L61" s="9">
        <f t="shared" si="16"/>
        <v>15.721669428577323</v>
      </c>
    </row>
    <row r="62" spans="1:12" x14ac:dyDescent="0.3"/>
  </sheetData>
  <mergeCells count="3">
    <mergeCell ref="A2:D2"/>
    <mergeCell ref="A1:L1"/>
    <mergeCell ref="K16:L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campal</dc:creator>
  <cp:lastModifiedBy>campal</cp:lastModifiedBy>
  <dcterms:created xsi:type="dcterms:W3CDTF">2021-06-22T13:33:01Z</dcterms:created>
  <dcterms:modified xsi:type="dcterms:W3CDTF">2021-09-06T21:38:22Z</dcterms:modified>
</cp:coreProperties>
</file>